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4" i="1" l="1"/>
  <c r="H47" i="1" l="1"/>
  <c r="H58" i="1"/>
  <c r="H36" i="1"/>
  <c r="H28" i="1"/>
  <c r="H57" i="1"/>
  <c r="H18" i="1" l="1"/>
  <c r="H24" i="1" l="1"/>
  <c r="H31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<sst xmlns="http://schemas.openxmlformats.org/spreadsheetml/2006/main" count="60" uniqueCount="35">
  <si>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</si>
  <si>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</si>
  <si>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</si>
  <si>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</si>
  <si>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</si>
  <si>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</si>
  <si>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</si>
  <si>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</si>
  <si>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</si>
  <si>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</si>
  <si>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</si>
  <si>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</si>
  <si>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</si>
  <si>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</si>
  <si>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</si>
  <si>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</si>
  <si>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</si>
  <si>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</si>
  <si>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</si>
  <si>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</si>
  <si>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</si>
  <si>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</si>
  <si>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</si>
  <si>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</si>
  <si>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</si>
  <si>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</si>
  <si>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</si>
  <si>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</si>
  <si>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</si>
  <si>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>Primljena i neutrošena participacija od 30.04.2024</t>
  </si>
  <si>
    <t>Dana: 30.04.2024</t>
  </si>
  <si>
    <t>JP PTT Saobarćaj</t>
  </si>
  <si>
    <t>240002101203</t>
  </si>
  <si>
    <t>UKUPNO MATERIJALNI TROŠKOVI</t>
  </si>
  <si>
    <t xml:space="preserve">Dana 30.04.2024.godine Dom zdravlja Požarevac 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</si>
</sst>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241A]General"/>
    <numFmt numFmtId="165" formatCode="dd/mm/yyyy;@"/>
    <numFmt numFmtId="167" formatCode="#,##0.00;[Red]#,##0.00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238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6" fillId="0" borderId="0"/>
    <xf numFmtId="0" fontId="7" fillId="0" borderId="0"/>
  </cellStyleXfs>
  <cellXfs count="58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7" fillId="0" borderId="1" xfId="2" applyBorder="1"/>
    <xf numFmtId="49" fontId="7" fillId="0" borderId="1" xfId="2" applyNumberFormat="1" applyBorder="1"/>
    <xf numFmtId="167" fontId="8" fillId="0" borderId="1" xfId="2" applyNumberFormat="1" applyFont="1" applyBorder="1"/>
    <xf numFmtId="167" fontId="1" fillId="0" borderId="1" xfId="0" applyNumberFormat="1" applyFont="1" applyBorder="1"/>
    <xf numFmtId="0" fontId="1" fillId="0" borderId="1" xfId="0" applyFont="1" applyBorder="1" applyAlignment="1">
      <alignment horizontal="center"/>
    </xf>
  </cellXfs>
  <cellStyles count="3">
    <cellStyle name="Excel Built-in Normal" xfId="1"/>
    <cellStyle name="Normal" xfId="0" builtinId="0"/>
    <cellStyle name="Normal_Sheet1" xfId="2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4"/>
  <sheetViews>
    <sheetView tabSelected="1" topLeftCell="B31" zoomScaleNormal="100" workbookViewId="0">
      <selection activeCell="L52" sqref="L52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30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4" t="s">
        <v>4</v>
      </c>
      <c r="C11" s="45"/>
      <c r="D11" s="45"/>
      <c r="E11" s="45"/>
      <c r="F11" s="46"/>
      <c r="G11" s="24" t="s">
        <v>5</v>
      </c>
      <c r="H11" s="24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5">
        <v>45412</v>
      </c>
      <c r="H12" s="12">
        <v>746149.67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41" t="s">
        <v>8</v>
      </c>
      <c r="C13" s="41"/>
      <c r="D13" s="41"/>
      <c r="E13" s="41"/>
      <c r="F13" s="41"/>
      <c r="G13" s="16">
        <v>45412</v>
      </c>
      <c r="H13" s="1">
        <f>H14+H29-H37-H50</f>
        <v>588298.4100000062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7">
        <v>45412</v>
      </c>
      <c r="H14" s="2">
        <f>SUM(H15:H28)</f>
        <v>36633801.120000005</v>
      </c>
      <c r="I14" s="23"/>
      <c r="J14" s="9"/>
      <c r="K14" s="22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v>35988364.890000001</v>
      </c>
      <c r="I15" s="25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95836</v>
      </c>
      <c r="I16" s="25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5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1735350-1572288.38+3843.48-21976.86-35411.02+41357.31+1735350+6600-1630830.68-13157.06+6800+13200+6600+1735350+1330.04+3300-1619877.63+18100-18100</f>
        <v>395539.20000000019</v>
      </c>
      <c r="I18" s="25"/>
      <c r="J18" s="9"/>
      <c r="K18" s="6"/>
      <c r="L18" s="6"/>
    </row>
    <row r="19" spans="2:13" x14ac:dyDescent="0.25">
      <c r="B19" s="28" t="s">
        <v>28</v>
      </c>
      <c r="C19" s="29"/>
      <c r="D19" s="29"/>
      <c r="E19" s="29"/>
      <c r="F19" s="30"/>
      <c r="G19" s="18"/>
      <c r="H19" s="26">
        <v>0</v>
      </c>
      <c r="I19" s="25"/>
      <c r="J19" s="9"/>
      <c r="K19" s="6"/>
      <c r="L19" s="6"/>
    </row>
    <row r="20" spans="2:13" x14ac:dyDescent="0.25">
      <c r="B20" s="28" t="s">
        <v>14</v>
      </c>
      <c r="C20" s="29"/>
      <c r="D20" s="29"/>
      <c r="E20" s="29"/>
      <c r="F20" s="30"/>
      <c r="G20" s="18"/>
      <c r="H20" s="8">
        <v>0</v>
      </c>
      <c r="I20" s="25"/>
      <c r="J20" s="9"/>
    </row>
    <row r="21" spans="2:13" x14ac:dyDescent="0.25">
      <c r="B21" s="28" t="s">
        <v>15</v>
      </c>
      <c r="C21" s="29"/>
      <c r="D21" s="29"/>
      <c r="E21" s="29"/>
      <c r="F21" s="30"/>
      <c r="G21" s="18"/>
      <c r="H21" s="8">
        <v>0</v>
      </c>
      <c r="I21" s="25"/>
      <c r="J21" s="9"/>
    </row>
    <row r="22" spans="2:13" x14ac:dyDescent="0.25">
      <c r="B22" s="28" t="s">
        <v>16</v>
      </c>
      <c r="C22" s="29"/>
      <c r="D22" s="29"/>
      <c r="E22" s="29"/>
      <c r="F22" s="30"/>
      <c r="G22" s="18"/>
      <c r="H22" s="8">
        <v>0</v>
      </c>
      <c r="I22" s="25"/>
      <c r="J22" s="9"/>
      <c r="K22" s="6"/>
    </row>
    <row r="23" spans="2:13" x14ac:dyDescent="0.25">
      <c r="B23" s="28" t="s">
        <v>17</v>
      </c>
      <c r="C23" s="29"/>
      <c r="D23" s="29"/>
      <c r="E23" s="29"/>
      <c r="F23" s="30"/>
      <c r="G23" s="18"/>
      <c r="H23" s="8">
        <v>0</v>
      </c>
      <c r="I23" s="25"/>
      <c r="J23" s="9"/>
      <c r="K23" s="6"/>
    </row>
    <row r="24" spans="2:13" x14ac:dyDescent="0.25">
      <c r="B24" s="28" t="s">
        <v>18</v>
      </c>
      <c r="C24" s="29"/>
      <c r="D24" s="29"/>
      <c r="E24" s="29"/>
      <c r="F24" s="30"/>
      <c r="G24" s="18"/>
      <c r="H24" s="8">
        <f>1317416.67-1102818-18648.03-168898.31-800</f>
        <v>26252.329999999929</v>
      </c>
      <c r="I24" s="25"/>
      <c r="J24" s="9"/>
      <c r="K24" s="9"/>
      <c r="L24" s="6"/>
      <c r="M24" s="6"/>
    </row>
    <row r="25" spans="2:13" x14ac:dyDescent="0.25">
      <c r="B25" s="28" t="s">
        <v>19</v>
      </c>
      <c r="C25" s="29"/>
      <c r="D25" s="29"/>
      <c r="E25" s="29"/>
      <c r="F25" s="30"/>
      <c r="G25" s="18"/>
      <c r="H25" s="8">
        <v>0</v>
      </c>
      <c r="I25" s="25"/>
      <c r="J25" s="9"/>
      <c r="K25" s="9"/>
      <c r="L25" s="6"/>
    </row>
    <row r="26" spans="2:13" x14ac:dyDescent="0.25">
      <c r="B26" s="28" t="s">
        <v>20</v>
      </c>
      <c r="C26" s="29"/>
      <c r="D26" s="29"/>
      <c r="E26" s="29"/>
      <c r="F26" s="30"/>
      <c r="G26" s="18"/>
      <c r="H26" s="8">
        <v>0</v>
      </c>
      <c r="I26" s="25"/>
      <c r="J26" s="9"/>
      <c r="K26" s="6"/>
    </row>
    <row r="27" spans="2:13" x14ac:dyDescent="0.25">
      <c r="B27" s="28" t="s">
        <v>21</v>
      </c>
      <c r="C27" s="29"/>
      <c r="D27" s="29"/>
      <c r="E27" s="29"/>
      <c r="F27" s="30"/>
      <c r="G27" s="18"/>
      <c r="H27" s="8">
        <v>0</v>
      </c>
      <c r="I27" s="25"/>
      <c r="J27" s="9"/>
      <c r="K27" s="6"/>
      <c r="L27" s="6"/>
    </row>
    <row r="28" spans="2:13" x14ac:dyDescent="0.25">
      <c r="B28" s="28" t="s">
        <v>29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</f>
        <v>127808.7000000002</v>
      </c>
      <c r="I28" s="25"/>
      <c r="J28" s="9"/>
      <c r="K28" s="6"/>
      <c r="L28" s="6"/>
    </row>
    <row r="29" spans="2:13" x14ac:dyDescent="0.25">
      <c r="B29" s="50" t="s">
        <v>22</v>
      </c>
      <c r="C29" s="51"/>
      <c r="D29" s="51"/>
      <c r="E29" s="51"/>
      <c r="F29" s="52"/>
      <c r="G29" s="17">
        <v>45412</v>
      </c>
      <c r="H29" s="2">
        <f>H30+H31+H32+H33+H35+H36+H34</f>
        <v>3914434.7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3812446.31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220299.99-212535.19+220299.99-173772.38+220299.99-183515.68-19511.33</f>
        <v>71565.38999999997</v>
      </c>
      <c r="I31" s="9"/>
      <c r="J31" s="9"/>
      <c r="K31" s="6"/>
    </row>
    <row r="32" spans="2:13" x14ac:dyDescent="0.25">
      <c r="B32" s="28" t="s">
        <v>18</v>
      </c>
      <c r="C32" s="29"/>
      <c r="D32" s="29"/>
      <c r="E32" s="29"/>
      <c r="F32" s="30"/>
      <c r="G32" s="19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20</v>
      </c>
      <c r="C33" s="29"/>
      <c r="D33" s="29"/>
      <c r="E33" s="29"/>
      <c r="F33" s="30"/>
      <c r="G33" s="19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21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29</v>
      </c>
      <c r="C36" s="29"/>
      <c r="D36" s="29"/>
      <c r="E36" s="29"/>
      <c r="F36" s="30"/>
      <c r="G36" s="19"/>
      <c r="H36" s="8">
        <f>1759+10141+12935+5588</f>
        <v>30423</v>
      </c>
      <c r="I36" s="9"/>
      <c r="J36" s="9"/>
    </row>
    <row r="37" spans="2:12" x14ac:dyDescent="0.25">
      <c r="B37" s="31" t="s">
        <v>23</v>
      </c>
      <c r="C37" s="32"/>
      <c r="D37" s="32"/>
      <c r="E37" s="32"/>
      <c r="F37" s="33"/>
      <c r="G37" s="20">
        <v>45412</v>
      </c>
      <c r="H37" s="3">
        <f>SUM(H38:H49)</f>
        <v>36147491.100000001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35988364.890000001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95836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3"/>
      <c r="K41" s="6"/>
      <c r="L41" s="6"/>
    </row>
    <row r="42" spans="2:12" x14ac:dyDescent="0.25">
      <c r="B42" s="28" t="s">
        <v>28</v>
      </c>
      <c r="C42" s="29"/>
      <c r="D42" s="29"/>
      <c r="E42" s="29"/>
      <c r="F42" s="30"/>
      <c r="G42" s="18"/>
      <c r="H42" s="10">
        <v>0</v>
      </c>
      <c r="I42" s="9"/>
      <c r="J42" s="9"/>
      <c r="L42" s="6"/>
    </row>
    <row r="43" spans="2:12" x14ac:dyDescent="0.25">
      <c r="B43" s="28" t="s">
        <v>14</v>
      </c>
      <c r="C43" s="29"/>
      <c r="D43" s="29"/>
      <c r="E43" s="29"/>
      <c r="F43" s="30"/>
      <c r="G43" s="18"/>
      <c r="H43" s="8">
        <v>0</v>
      </c>
      <c r="I43" s="9"/>
      <c r="J43" s="9"/>
    </row>
    <row r="44" spans="2:12" x14ac:dyDescent="0.25">
      <c r="B44" s="28" t="s">
        <v>15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16</v>
      </c>
      <c r="C45" s="29"/>
      <c r="D45" s="29"/>
      <c r="E45" s="29"/>
      <c r="F45" s="30"/>
      <c r="G45" s="18"/>
      <c r="H45" s="8">
        <v>0</v>
      </c>
      <c r="I45" s="9"/>
      <c r="J45" s="9"/>
    </row>
    <row r="46" spans="2:12" x14ac:dyDescent="0.25">
      <c r="B46" s="28" t="s">
        <v>17</v>
      </c>
      <c r="C46" s="29"/>
      <c r="D46" s="29"/>
      <c r="E46" s="29"/>
      <c r="F46" s="30"/>
      <c r="G46" s="18"/>
      <c r="H46" s="8">
        <v>0</v>
      </c>
      <c r="I46" s="9"/>
      <c r="J46" s="9"/>
    </row>
    <row r="47" spans="2:12" x14ac:dyDescent="0.25">
      <c r="B47" s="28" t="s">
        <v>18</v>
      </c>
      <c r="C47" s="29"/>
      <c r="D47" s="29"/>
      <c r="E47" s="29"/>
      <c r="F47" s="30"/>
      <c r="G47" s="18"/>
      <c r="H47" s="8">
        <f>125.21+6+63159</f>
        <v>63290.21</v>
      </c>
      <c r="I47" s="9"/>
      <c r="J47" s="9"/>
    </row>
    <row r="48" spans="2:12" x14ac:dyDescent="0.25">
      <c r="B48" s="28" t="s">
        <v>20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21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31" t="s">
        <v>24</v>
      </c>
      <c r="C50" s="32"/>
      <c r="D50" s="32"/>
      <c r="E50" s="32"/>
      <c r="F50" s="33"/>
      <c r="G50" s="20">
        <v>45412</v>
      </c>
      <c r="H50" s="3">
        <f>SUM(H51:H56)</f>
        <v>3812446.31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3812446.31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3"/>
      <c r="K52" s="6"/>
    </row>
    <row r="53" spans="2:12" x14ac:dyDescent="0.25">
      <c r="B53" s="28" t="s">
        <v>18</v>
      </c>
      <c r="C53" s="29"/>
      <c r="D53" s="29"/>
      <c r="E53" s="29"/>
      <c r="F53" s="30"/>
      <c r="G53" s="19"/>
      <c r="H53" s="10">
        <v>0</v>
      </c>
      <c r="I53" s="9"/>
      <c r="J53" s="9"/>
    </row>
    <row r="54" spans="2:12" x14ac:dyDescent="0.25">
      <c r="B54" s="28" t="s">
        <v>20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21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37" t="s">
        <v>25</v>
      </c>
      <c r="C57" s="38"/>
      <c r="D57" s="38"/>
      <c r="E57" s="38"/>
      <c r="F57" s="39"/>
      <c r="G57" s="21">
        <v>45412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</f>
        <v>1875256.0600000005</v>
      </c>
      <c r="I57" s="9"/>
      <c r="K57" s="6"/>
      <c r="L57" s="6"/>
    </row>
    <row r="58" spans="2:12" x14ac:dyDescent="0.25">
      <c r="B58" s="28" t="s">
        <v>26</v>
      </c>
      <c r="C58" s="29"/>
      <c r="D58" s="29"/>
      <c r="E58" s="29"/>
      <c r="F58" s="30"/>
      <c r="G58" s="19"/>
      <c r="H58" s="1">
        <f>1717404.8</f>
        <v>1717404.8</v>
      </c>
      <c r="I58" s="9"/>
      <c r="J58" s="9"/>
      <c r="L58" s="6"/>
    </row>
    <row r="59" spans="2:12" x14ac:dyDescent="0.25">
      <c r="B59" s="34" t="s">
        <v>27</v>
      </c>
      <c r="C59" s="35"/>
      <c r="D59" s="35"/>
      <c r="E59" s="35"/>
      <c r="F59" s="36"/>
      <c r="G59" s="19"/>
      <c r="H59" s="5">
        <f>H14+H29-H37-H50+H57-H58</f>
        <v>746149.67000000668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7" t="s">
        <v>34</v>
      </c>
      <c r="C61" s="27"/>
      <c r="D61" s="27"/>
      <c r="E61" s="13"/>
      <c r="F61" s="13"/>
      <c r="G61" s="7"/>
      <c r="H61" s="11"/>
      <c r="I61" s="9"/>
      <c r="J61" s="9"/>
      <c r="K61" s="6"/>
    </row>
    <row r="63" spans="2:12" x14ac:dyDescent="0.25">
      <c r="B63" s="53" t="s">
        <v>31</v>
      </c>
      <c r="C63" s="55">
        <v>63159</v>
      </c>
      <c r="D63" s="54" t="s">
        <v>32</v>
      </c>
    </row>
    <row r="64" spans="2:12" x14ac:dyDescent="0.25">
      <c r="B64" s="57" t="s">
        <v>33</v>
      </c>
      <c r="C64" s="56">
        <f>SUM(C63)</f>
        <v>63159</v>
      </c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2024-05-07T06:48:31Z</dcterms:modified>
  <cp:category/>
  <cp:contentStatus/>
</cp:coreProperties>
</file>